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7-2021\"/>
    </mc:Choice>
  </mc:AlternateContent>
  <xr:revisionPtr revIDLastSave="0" documentId="13_ncr:1_{F9436EE8-A85F-46B5-BF86-3FE3D75B4850}" xr6:coauthVersionLast="47" xr6:coauthVersionMax="47" xr10:uidLastSave="{00000000-0000-0000-0000-000000000000}"/>
  <bookViews>
    <workbookView xWindow="-120" yWindow="-120" windowWidth="29040" windowHeight="15840" xr2:uid="{EC1A07F8-789F-4564-B18E-33AA717C763A}"/>
  </bookViews>
  <sheets>
    <sheet name="Sheet1" sheetId="1" r:id="rId1"/>
  </sheets>
  <definedNames>
    <definedName name="_xlnm.Print_Titles" localSheetId="0">Sheet1!$A:$F,Sheet1!$1:$2</definedName>
    <definedName name="QB_COLUMN_76200" localSheetId="0" hidden="1">Sheet1!$G$2</definedName>
    <definedName name="QB_DATA_0" localSheetId="0" hidden="1">Sheet1!$5:$5,Sheet1!$6:$6,Sheet1!$7:$7,Sheet1!$8:$8,Sheet1!$9:$9,Sheet1!$10:$10,Sheet1!$11:$11,Sheet1!$12:$12,Sheet1!$15:$15,Sheet1!$16:$16,Sheet1!#REF!,Sheet1!#REF!,Sheet1!#REF!,Sheet1!#REF!,Sheet1!#REF!,Sheet1!#REF!</definedName>
    <definedName name="QB_DATA_1" localSheetId="0" hidden="1">Sheet1!#REF!,Sheet1!#REF!,Sheet1!#REF!,Sheet1!#REF!,Sheet1!#REF!,Sheet1!#REF!,Sheet1!#REF!,Sheet1!#REF!,Sheet1!#REF!,Sheet1!#REF!,Sheet1!#REF!,Sheet1!#REF!,Sheet1!$24:$24,Sheet1!$25:$25,Sheet1!$26:$26,Sheet1!$27:$27</definedName>
    <definedName name="QB_DATA_2" localSheetId="0" hidden="1">Sheet1!$28:$28,Sheet1!$31:$31,Sheet1!$33:$33,Sheet1!$35:$35,Sheet1!$36:$36,Sheet1!$38:$38,Sheet1!$40:$40,Sheet1!$41:$41,Sheet1!$42:$42,Sheet1!$43:$43,Sheet1!$44:$44,Sheet1!$47:$47,Sheet1!$48:$48,Sheet1!$49:$49,Sheet1!$51:$51,Sheet1!$53:$53</definedName>
    <definedName name="QB_DATA_3" localSheetId="0" hidden="1">Sheet1!$54:$54,Sheet1!$55:$55,Sheet1!$56:$56,Sheet1!$57:$57,Sheet1!$58:$58,Sheet1!$59:$59,Sheet1!$61:$61,Sheet1!$62:$62,Sheet1!$64:$64,Sheet1!$65:$65,Sheet1!$68:$68,Sheet1!$69:$69</definedName>
    <definedName name="QB_FORMULA_0" localSheetId="0" hidden="1">Sheet1!$G$13,Sheet1!$G$17,Sheet1!$G$18,Sheet1!$G$19,Sheet1!$G$22,Sheet1!$G$29,Sheet1!$G$32,Sheet1!$G$37,Sheet1!$G$45,Sheet1!$G$52,Sheet1!$G$63,Sheet1!$G$66,Sheet1!$G$70,Sheet1!$G$71,Sheet1!$G$72</definedName>
    <definedName name="QB_ROW_100240" localSheetId="0" hidden="1">Sheet1!$E$27</definedName>
    <definedName name="QB_ROW_10030" localSheetId="0" hidden="1">Sheet1!$D$4</definedName>
    <definedName name="QB_ROW_103030" localSheetId="0" hidden="1">Sheet1!$D$67</definedName>
    <definedName name="QB_ROW_103240" localSheetId="0" hidden="1">Sheet1!$E$69</definedName>
    <definedName name="QB_ROW_10330" localSheetId="0" hidden="1">Sheet1!$D$13</definedName>
    <definedName name="QB_ROW_103330" localSheetId="0" hidden="1">Sheet1!$D$70</definedName>
    <definedName name="QB_ROW_107250" localSheetId="0" hidden="1">Sheet1!$F$61</definedName>
    <definedName name="QB_ROW_121240" localSheetId="0" hidden="1">Sheet1!$E$26</definedName>
    <definedName name="QB_ROW_13240" localSheetId="0" hidden="1">Sheet1!$E$9</definedName>
    <definedName name="QB_ROW_15240" localSheetId="0" hidden="1">Sheet1!$E$10</definedName>
    <definedName name="QB_ROW_164240" localSheetId="0" hidden="1">Sheet1!#REF!</definedName>
    <definedName name="QB_ROW_182240" localSheetId="0" hidden="1">Sheet1!$E$12</definedName>
    <definedName name="QB_ROW_18301" localSheetId="0" hidden="1">Sheet1!$A$72</definedName>
    <definedName name="QB_ROW_187240" localSheetId="0" hidden="1">Sheet1!#REF!</definedName>
    <definedName name="QB_ROW_190240" localSheetId="0" hidden="1">Sheet1!$E$35</definedName>
    <definedName name="QB_ROW_20022" localSheetId="0" hidden="1">Sheet1!$C$3</definedName>
    <definedName name="QB_ROW_20030" localSheetId="0" hidden="1">Sheet1!$D$14</definedName>
    <definedName name="QB_ROW_20322" localSheetId="0" hidden="1">Sheet1!$C$18</definedName>
    <definedName name="QB_ROW_20330" localSheetId="0" hidden="1">Sheet1!$D$17</definedName>
    <definedName name="QB_ROW_205240" localSheetId="0" hidden="1">Sheet1!#REF!</definedName>
    <definedName name="QB_ROW_207240" localSheetId="0" hidden="1">Sheet1!$E$68</definedName>
    <definedName name="QB_ROW_21022" localSheetId="0" hidden="1">Sheet1!$C$20</definedName>
    <definedName name="QB_ROW_21322" localSheetId="0" hidden="1">Sheet1!$C$71</definedName>
    <definedName name="QB_ROW_21340" localSheetId="0" hidden="1">Sheet1!$E$16</definedName>
    <definedName name="QB_ROW_219250" localSheetId="0" hidden="1">Sheet1!$F$51</definedName>
    <definedName name="QB_ROW_22030" localSheetId="0" hidden="1">Sheet1!$D$39</definedName>
    <definedName name="QB_ROW_22330" localSheetId="0" hidden="1">Sheet1!$D$45</definedName>
    <definedName name="QB_ROW_224240" localSheetId="0" hidden="1">Sheet1!$E$48</definedName>
    <definedName name="QB_ROW_225240" localSheetId="0" hidden="1">Sheet1!$E$58</definedName>
    <definedName name="QB_ROW_227240" localSheetId="0" hidden="1">Sheet1!#REF!</definedName>
    <definedName name="QB_ROW_23030" localSheetId="0" hidden="1">Sheet1!$D$46</definedName>
    <definedName name="QB_ROW_23330" localSheetId="0" hidden="1">Sheet1!$D$66</definedName>
    <definedName name="QB_ROW_237240" localSheetId="0" hidden="1">Sheet1!$E$11</definedName>
    <definedName name="QB_ROW_24230" localSheetId="0" hidden="1">Sheet1!$D$38</definedName>
    <definedName name="QB_ROW_248240" localSheetId="0" hidden="1">Sheet1!$E$15</definedName>
    <definedName name="QB_ROW_25230" localSheetId="0" hidden="1">Sheet1!$D$33</definedName>
    <definedName name="QB_ROW_254240" localSheetId="0" hidden="1">Sheet1!$E$7</definedName>
    <definedName name="QB_ROW_256240" localSheetId="0" hidden="1">Sheet1!$E$5</definedName>
    <definedName name="QB_ROW_26030" localSheetId="0" hidden="1">Sheet1!$D$34</definedName>
    <definedName name="QB_ROW_26240" localSheetId="0" hidden="1">Sheet1!$E$36</definedName>
    <definedName name="QB_ROW_26330" localSheetId="0" hidden="1">Sheet1!$D$37</definedName>
    <definedName name="QB_ROW_267240" localSheetId="0" hidden="1">Sheet1!#REF!</definedName>
    <definedName name="QB_ROW_268240" localSheetId="0" hidden="1">Sheet1!$E$65</definedName>
    <definedName name="QB_ROW_27240" localSheetId="0" hidden="1">Sheet1!$E$40</definedName>
    <definedName name="QB_ROW_279240" localSheetId="0" hidden="1">Sheet1!#REF!</definedName>
    <definedName name="QB_ROW_281240" localSheetId="0" hidden="1">Sheet1!$E$6</definedName>
    <definedName name="QB_ROW_28240" localSheetId="0" hidden="1">Sheet1!$E$41</definedName>
    <definedName name="QB_ROW_283240" localSheetId="0" hidden="1">Sheet1!$E$8</definedName>
    <definedName name="QB_ROW_285240" localSheetId="0" hidden="1">Sheet1!#REF!</definedName>
    <definedName name="QB_ROW_286240" localSheetId="0" hidden="1">Sheet1!$E$59</definedName>
    <definedName name="QB_ROW_288240" localSheetId="0" hidden="1">Sheet1!$E$44</definedName>
    <definedName name="QB_ROW_29240" localSheetId="0" hidden="1">Sheet1!$E$42</definedName>
    <definedName name="QB_ROW_294240" localSheetId="0" hidden="1">Sheet1!#REF!</definedName>
    <definedName name="QB_ROW_295240" localSheetId="0" hidden="1">Sheet1!#REF!</definedName>
    <definedName name="QB_ROW_296240" localSheetId="0" hidden="1">Sheet1!#REF!</definedName>
    <definedName name="QB_ROW_30240" localSheetId="0" hidden="1">Sheet1!$E$43</definedName>
    <definedName name="QB_ROW_31240" localSheetId="0" hidden="1">Sheet1!$E$47</definedName>
    <definedName name="QB_ROW_34240" localSheetId="0" hidden="1">Sheet1!$E$49</definedName>
    <definedName name="QB_ROW_36040" localSheetId="0" hidden="1">Sheet1!$E$50</definedName>
    <definedName name="QB_ROW_36340" localSheetId="0" hidden="1">Sheet1!$E$52</definedName>
    <definedName name="QB_ROW_38240" localSheetId="0" hidden="1">Sheet1!$E$53</definedName>
    <definedName name="QB_ROW_39240" localSheetId="0" hidden="1">Sheet1!$E$55</definedName>
    <definedName name="QB_ROW_40240" localSheetId="0" hidden="1">Sheet1!$E$54</definedName>
    <definedName name="QB_ROW_41240" localSheetId="0" hidden="1">Sheet1!$E$56</definedName>
    <definedName name="QB_ROW_42240" localSheetId="0" hidden="1">Sheet1!$E$57</definedName>
    <definedName name="QB_ROW_43040" localSheetId="0" hidden="1">Sheet1!$E$60</definedName>
    <definedName name="QB_ROW_43250" localSheetId="0" hidden="1">Sheet1!$F$62</definedName>
    <definedName name="QB_ROW_43340" localSheetId="0" hidden="1">Sheet1!$E$63</definedName>
    <definedName name="QB_ROW_44240" localSheetId="0" hidden="1">Sheet1!$E$64</definedName>
    <definedName name="QB_ROW_47030" localSheetId="0" hidden="1">Sheet1!$D$23</definedName>
    <definedName name="QB_ROW_47240" localSheetId="0" hidden="1">Sheet1!$E$28</definedName>
    <definedName name="QB_ROW_47330" localSheetId="0" hidden="1">Sheet1!$D$29</definedName>
    <definedName name="QB_ROW_48240" localSheetId="0" hidden="1">Sheet1!$E$24</definedName>
    <definedName name="QB_ROW_59030" localSheetId="0" hidden="1">Sheet1!$D$21</definedName>
    <definedName name="QB_ROW_59330" localSheetId="0" hidden="1">Sheet1!$D$22</definedName>
    <definedName name="QB_ROW_60240" localSheetId="0" hidden="1">Sheet1!#REF!</definedName>
    <definedName name="QB_ROW_63240" localSheetId="0" hidden="1">Sheet1!#REF!</definedName>
    <definedName name="QB_ROW_65240" localSheetId="0" hidden="1">Sheet1!#REF!</definedName>
    <definedName name="QB_ROW_66240" localSheetId="0" hidden="1">Sheet1!#REF!</definedName>
    <definedName name="QB_ROW_67240" localSheetId="0" hidden="1">Sheet1!#REF!</definedName>
    <definedName name="QB_ROW_69240" localSheetId="0" hidden="1">Sheet1!#REF!</definedName>
    <definedName name="QB_ROW_70240" localSheetId="0" hidden="1">Sheet1!#REF!</definedName>
    <definedName name="QB_ROW_7030" localSheetId="0" hidden="1">Sheet1!$D$30</definedName>
    <definedName name="QB_ROW_73240" localSheetId="0" hidden="1">Sheet1!$E$31</definedName>
    <definedName name="QB_ROW_7330" localSheetId="0" hidden="1">Sheet1!$D$32</definedName>
    <definedName name="QB_ROW_75240" localSheetId="0" hidden="1">Sheet1!$E$25</definedName>
    <definedName name="QB_ROW_86311" localSheetId="0" hidden="1">Sheet1!$B$19</definedName>
    <definedName name="QB_ROW_91240" localSheetId="0" hidden="1">Sheet1!#REF!</definedName>
    <definedName name="QBCANSUPPORTUPDATE" localSheetId="0">TRUE</definedName>
    <definedName name="QBCOMPANYFILENAME" localSheetId="0">"C:\Users\Public\Documents\Intuit\QuickBooks\Company Files\red rock center for independence 8-12-21.qb.qbw"</definedName>
    <definedName name="QBENDDATE" localSheetId="0">20220630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TRUE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287</definedName>
    <definedName name="QBROWHEADERS" localSheetId="0">6</definedName>
    <definedName name="QBSTARTDATE" localSheetId="0">20210701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G63" i="1"/>
  <c r="G52" i="1"/>
  <c r="G66" i="1" s="1"/>
  <c r="G45" i="1"/>
  <c r="G37" i="1"/>
  <c r="G32" i="1"/>
  <c r="G29" i="1"/>
  <c r="G17" i="1"/>
  <c r="G13" i="1"/>
  <c r="G18" i="1" l="1"/>
  <c r="G19" i="1" s="1"/>
  <c r="G71" i="1"/>
  <c r="G72" i="1" l="1"/>
</calcChain>
</file>

<file path=xl/sharedStrings.xml><?xml version="1.0" encoding="utf-8"?>
<sst xmlns="http://schemas.openxmlformats.org/spreadsheetml/2006/main" count="71" uniqueCount="71">
  <si>
    <t>Jul '21 - Jun 22</t>
  </si>
  <si>
    <t>Income</t>
  </si>
  <si>
    <t>4100 · Grants</t>
  </si>
  <si>
    <t>4110 · FEDERAL</t>
  </si>
  <si>
    <t>4111 · CARES Act</t>
  </si>
  <si>
    <t>4120 · STATE</t>
  </si>
  <si>
    <t>4125 · IL ONE TIME</t>
  </si>
  <si>
    <t>4140 · Chapter 2</t>
  </si>
  <si>
    <t>4150 · Part C</t>
  </si>
  <si>
    <t>4170 · Pre-ETS</t>
  </si>
  <si>
    <t>4180 · SSBG</t>
  </si>
  <si>
    <t>Total 4100 · Grants</t>
  </si>
  <si>
    <t>4300 · Unrestricted</t>
  </si>
  <si>
    <t>4320 · Sponsorship</t>
  </si>
  <si>
    <t>4350 · General Donations</t>
  </si>
  <si>
    <t>Total 4300 · Unrestricted</t>
  </si>
  <si>
    <t>Total Income</t>
  </si>
  <si>
    <t>Gross Profit</t>
  </si>
  <si>
    <t>Expense</t>
  </si>
  <si>
    <t>6100 · Wages</t>
  </si>
  <si>
    <t>Total 6100 · Wages</t>
  </si>
  <si>
    <t>6200 · Fringe Benefits</t>
  </si>
  <si>
    <t>6215 · Health Ins.</t>
  </si>
  <si>
    <t>6230 · Retirement</t>
  </si>
  <si>
    <t>6235 · FUTA</t>
  </si>
  <si>
    <t>6250 · Worker Comp Ins</t>
  </si>
  <si>
    <t>6200 · Fringe Benefits - Other</t>
  </si>
  <si>
    <t>Total 6200 · Fringe Benefits</t>
  </si>
  <si>
    <t>6300 · Payroll Expenses</t>
  </si>
  <si>
    <t>6310 · FICA</t>
  </si>
  <si>
    <t>Total 6300 · Payroll Expenses</t>
  </si>
  <si>
    <t>6400 · Long Distance Travel</t>
  </si>
  <si>
    <t>6500 · Equipment</t>
  </si>
  <si>
    <t>6515 · AT Donated Equipment</t>
  </si>
  <si>
    <t>6500 · Equipment - Other</t>
  </si>
  <si>
    <t>Total 6500 · Equipment</t>
  </si>
  <si>
    <t>6600 · Supplies</t>
  </si>
  <si>
    <t>6700 · Contractual</t>
  </si>
  <si>
    <t>6710 · Audit</t>
  </si>
  <si>
    <t>6715 · Consultant</t>
  </si>
  <si>
    <t>6720 · Custodial</t>
  </si>
  <si>
    <t>6725 · Reasonable Accomodation</t>
  </si>
  <si>
    <t>6730 · IT Consulting</t>
  </si>
  <si>
    <t>Total 6700 · Contractual</t>
  </si>
  <si>
    <t>6800 · Other</t>
  </si>
  <si>
    <t>6802 · Community Integration</t>
  </si>
  <si>
    <t>6805 · Subscriptions</t>
  </si>
  <si>
    <t>6806 · Insurance</t>
  </si>
  <si>
    <t>6810 · Maintenance</t>
  </si>
  <si>
    <t>6811 · Building Maintenance</t>
  </si>
  <si>
    <t>Total 6810 · Maintenance</t>
  </si>
  <si>
    <t>6820 · Phone</t>
  </si>
  <si>
    <t>6821 · Postage</t>
  </si>
  <si>
    <t>6822 · Printing</t>
  </si>
  <si>
    <t>6824 · Rent</t>
  </si>
  <si>
    <t>6825 · Staff &amp; Board Training</t>
  </si>
  <si>
    <t>6826 · Technology &amp; Network</t>
  </si>
  <si>
    <t>6828 · Direct Consumer Support</t>
  </si>
  <si>
    <t>6830 · Travel in state</t>
  </si>
  <si>
    <t>6836 · Vehicle Maint &amp; Repairs</t>
  </si>
  <si>
    <t>6830 · Travel in state - Other</t>
  </si>
  <si>
    <t>Total 6830 · Travel in state</t>
  </si>
  <si>
    <t>6840 · Utilities</t>
  </si>
  <si>
    <t>6850 · INDIRECT EXPENSES</t>
  </si>
  <si>
    <t>Total 6800 · Other</t>
  </si>
  <si>
    <t>7100 · Unrestricted expense</t>
  </si>
  <si>
    <t>7140 · Scholarships</t>
  </si>
  <si>
    <t>7100 · Unrestricted expense - Other</t>
  </si>
  <si>
    <t>Total 7100 · Unrestricted expense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</si>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</sst>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130F3-D931-418F-B56A-EBDE78011573}">
  <sheetPr codeName="Sheet1"/>
  <dimension ref="A1:G73"/>
  <sheetViews>
    <sheetView tabSelected="1" workbookViewId="0">
      <pane xSplit="6" ySplit="2" topLeftCell="G57" activePane="bottomRight" state="frozenSplit"/>
      <selection pane="topRight" activeCell="G1" sqref="G1"/>
      <selection pane="bottomLeft" activeCell="A3" sqref="A3"/>
      <selection pane="bottomRight" activeCell="J26" sqref="J26"/>
    </sheetView>
  </sheetViews>
  <sheetFormatPr defaultRowHeight="15" x14ac:dyDescent="0.25"/>
  <cols>
    <col min="1" max="5" width="3" style="13" customWidth="1"/>
    <col min="6" max="6" width="30.140625" style="13" customWidth="1"/>
    <col min="7" max="7" width="12.28515625" style="14" bestFit="1" customWidth="1"/>
  </cols>
  <sheetData>
    <row r="1" spans="1:7" ht="15.75" thickBot="1" x14ac:dyDescent="0.3">
      <c r="A1" s="1"/>
      <c r="B1" s="1"/>
      <c r="C1" s="1"/>
      <c r="D1" s="1"/>
      <c r="E1" s="1"/>
      <c r="F1" s="1"/>
      <c r="G1" s="2"/>
    </row>
    <row r="2" spans="1:7" s="12" customFormat="1" ht="16.5" thickTop="1" thickBot="1" x14ac:dyDescent="0.3">
      <c r="A2" s="10"/>
      <c r="B2" s="10"/>
      <c r="C2" s="10"/>
      <c r="D2" s="10"/>
      <c r="E2" s="10"/>
      <c r="F2" s="10"/>
      <c r="G2" s="11" t="s">
        <v>0</v>
      </c>
    </row>
    <row r="3" spans="1:7" ht="15.75" thickTop="1" x14ac:dyDescent="0.25">
      <c r="A3" s="1"/>
      <c r="B3" s="1"/>
      <c r="C3" s="1" t="s">
        <v>1</v>
      </c>
      <c r="D3" s="1"/>
      <c r="E3" s="1"/>
      <c r="F3" s="1"/>
      <c r="G3" s="3"/>
    </row>
    <row r="4" spans="1:7" x14ac:dyDescent="0.25">
      <c r="A4" s="1"/>
      <c r="B4" s="1"/>
      <c r="C4" s="1"/>
      <c r="D4" s="1" t="s">
        <v>2</v>
      </c>
      <c r="E4" s="1"/>
      <c r="F4" s="1"/>
      <c r="G4" s="3"/>
    </row>
    <row r="5" spans="1:7" x14ac:dyDescent="0.25">
      <c r="A5" s="1"/>
      <c r="B5" s="1"/>
      <c r="C5" s="1"/>
      <c r="D5" s="1"/>
      <c r="E5" s="1" t="s">
        <v>3</v>
      </c>
      <c r="F5" s="1"/>
      <c r="G5" s="3">
        <v>77637.48</v>
      </c>
    </row>
    <row r="6" spans="1:7" x14ac:dyDescent="0.25">
      <c r="A6" s="1"/>
      <c r="B6" s="1"/>
      <c r="C6" s="1"/>
      <c r="D6" s="1"/>
      <c r="E6" s="1" t="s">
        <v>4</v>
      </c>
      <c r="F6" s="1"/>
      <c r="G6" s="3">
        <v>54326.94</v>
      </c>
    </row>
    <row r="7" spans="1:7" x14ac:dyDescent="0.25">
      <c r="A7" s="1"/>
      <c r="B7" s="1"/>
      <c r="C7" s="1"/>
      <c r="D7" s="1"/>
      <c r="E7" s="1" t="s">
        <v>5</v>
      </c>
      <c r="F7" s="1"/>
      <c r="G7" s="3">
        <v>575714.26</v>
      </c>
    </row>
    <row r="8" spans="1:7" x14ac:dyDescent="0.25">
      <c r="A8" s="1"/>
      <c r="B8" s="1"/>
      <c r="C8" s="1"/>
      <c r="D8" s="1"/>
      <c r="E8" s="1" t="s">
        <v>6</v>
      </c>
      <c r="F8" s="1"/>
      <c r="G8" s="3">
        <v>50000</v>
      </c>
    </row>
    <row r="9" spans="1:7" x14ac:dyDescent="0.25">
      <c r="A9" s="1"/>
      <c r="B9" s="1"/>
      <c r="C9" s="1"/>
      <c r="D9" s="1"/>
      <c r="E9" s="1" t="s">
        <v>7</v>
      </c>
      <c r="F9" s="1"/>
      <c r="G9" s="3">
        <v>83300</v>
      </c>
    </row>
    <row r="10" spans="1:7" x14ac:dyDescent="0.25">
      <c r="A10" s="1"/>
      <c r="B10" s="1"/>
      <c r="C10" s="1"/>
      <c r="D10" s="1"/>
      <c r="E10" s="1" t="s">
        <v>8</v>
      </c>
      <c r="F10" s="1"/>
      <c r="G10" s="3">
        <v>146016</v>
      </c>
    </row>
    <row r="11" spans="1:7" x14ac:dyDescent="0.25">
      <c r="A11" s="1"/>
      <c r="B11" s="1"/>
      <c r="C11" s="1"/>
      <c r="D11" s="1"/>
      <c r="E11" s="1" t="s">
        <v>9</v>
      </c>
      <c r="F11" s="1"/>
      <c r="G11" s="3">
        <v>0</v>
      </c>
    </row>
    <row r="12" spans="1:7" ht="15.75" thickBot="1" x14ac:dyDescent="0.3">
      <c r="A12" s="1"/>
      <c r="B12" s="1"/>
      <c r="C12" s="1"/>
      <c r="D12" s="1"/>
      <c r="E12" s="1" t="s">
        <v>10</v>
      </c>
      <c r="F12" s="1"/>
      <c r="G12" s="4">
        <v>6475.57</v>
      </c>
    </row>
    <row r="13" spans="1:7" x14ac:dyDescent="0.25">
      <c r="A13" s="1"/>
      <c r="B13" s="1"/>
      <c r="C13" s="1"/>
      <c r="D13" s="1" t="s">
        <v>11</v>
      </c>
      <c r="E13" s="1"/>
      <c r="F13" s="1"/>
      <c r="G13" s="3">
        <f>ROUND(SUM(G4:G12),5)</f>
        <v>993470.25</v>
      </c>
    </row>
    <row r="14" spans="1:7" x14ac:dyDescent="0.25">
      <c r="A14" s="1"/>
      <c r="B14" s="1"/>
      <c r="C14" s="1"/>
      <c r="D14" s="1" t="s">
        <v>12</v>
      </c>
      <c r="E14" s="1"/>
      <c r="F14" s="1"/>
      <c r="G14" s="3"/>
    </row>
    <row r="15" spans="1:7" x14ac:dyDescent="0.25">
      <c r="A15" s="1"/>
      <c r="B15" s="1"/>
      <c r="C15" s="1"/>
      <c r="D15" s="1"/>
      <c r="E15" s="1" t="s">
        <v>13</v>
      </c>
      <c r="F15" s="1"/>
      <c r="G15" s="3">
        <v>5000</v>
      </c>
    </row>
    <row r="16" spans="1:7" ht="15.75" thickBot="1" x14ac:dyDescent="0.3">
      <c r="A16" s="1"/>
      <c r="B16" s="1"/>
      <c r="C16" s="1"/>
      <c r="D16" s="1"/>
      <c r="E16" s="1" t="s">
        <v>14</v>
      </c>
      <c r="F16" s="1"/>
      <c r="G16" s="5">
        <v>5000</v>
      </c>
    </row>
    <row r="17" spans="1:7" ht="15.75" thickBot="1" x14ac:dyDescent="0.3">
      <c r="A17" s="1"/>
      <c r="B17" s="1"/>
      <c r="C17" s="1"/>
      <c r="D17" s="1" t="s">
        <v>15</v>
      </c>
      <c r="E17" s="1"/>
      <c r="F17" s="1"/>
      <c r="G17" s="6">
        <f>ROUND(SUM(G14:G16),5)</f>
        <v>10000</v>
      </c>
    </row>
    <row r="18" spans="1:7" ht="15.75" thickBot="1" x14ac:dyDescent="0.3">
      <c r="A18" s="1"/>
      <c r="B18" s="1"/>
      <c r="C18" s="1" t="s">
        <v>16</v>
      </c>
      <c r="D18" s="1"/>
      <c r="E18" s="1"/>
      <c r="F18" s="1"/>
      <c r="G18" s="7">
        <f>ROUND(G3+G13+G17,5)</f>
        <v>1003470.25</v>
      </c>
    </row>
    <row r="19" spans="1:7" x14ac:dyDescent="0.25">
      <c r="A19" s="1"/>
      <c r="B19" s="1" t="s">
        <v>17</v>
      </c>
      <c r="C19" s="1"/>
      <c r="D19" s="1"/>
      <c r="E19" s="1"/>
      <c r="F19" s="1"/>
      <c r="G19" s="3">
        <f>G18</f>
        <v>1003470.25</v>
      </c>
    </row>
    <row r="20" spans="1:7" x14ac:dyDescent="0.25">
      <c r="A20" s="1"/>
      <c r="B20" s="1"/>
      <c r="C20" s="1" t="s">
        <v>18</v>
      </c>
      <c r="D20" s="1"/>
      <c r="E20" s="1"/>
      <c r="F20" s="1"/>
      <c r="G20" s="3"/>
    </row>
    <row r="21" spans="1:7" x14ac:dyDescent="0.25">
      <c r="A21" s="1"/>
      <c r="B21" s="1"/>
      <c r="C21" s="1"/>
      <c r="D21" s="1" t="s">
        <v>19</v>
      </c>
      <c r="E21" s="1"/>
      <c r="F21" s="1"/>
      <c r="G21" s="3"/>
    </row>
    <row r="22" spans="1:7" x14ac:dyDescent="0.25">
      <c r="A22" s="1"/>
      <c r="B22" s="1"/>
      <c r="C22" s="1"/>
      <c r="D22" s="1" t="s">
        <v>20</v>
      </c>
      <c r="E22" s="1"/>
      <c r="F22" s="1"/>
      <c r="G22" s="3">
        <v>559074.01</v>
      </c>
    </row>
    <row r="23" spans="1:7" x14ac:dyDescent="0.25">
      <c r="A23" s="1"/>
      <c r="B23" s="1"/>
      <c r="C23" s="1"/>
      <c r="D23" s="1" t="s">
        <v>21</v>
      </c>
      <c r="E23" s="1"/>
      <c r="F23" s="1"/>
      <c r="G23" s="3"/>
    </row>
    <row r="24" spans="1:7" x14ac:dyDescent="0.25">
      <c r="A24" s="1"/>
      <c r="B24" s="1"/>
      <c r="C24" s="1"/>
      <c r="D24" s="1"/>
      <c r="E24" s="1" t="s">
        <v>22</v>
      </c>
      <c r="F24" s="1"/>
      <c r="G24" s="3">
        <v>64031.839999999997</v>
      </c>
    </row>
    <row r="25" spans="1:7" x14ac:dyDescent="0.25">
      <c r="A25" s="1"/>
      <c r="B25" s="1"/>
      <c r="C25" s="1"/>
      <c r="D25" s="1"/>
      <c r="E25" s="1" t="s">
        <v>23</v>
      </c>
      <c r="F25" s="1"/>
      <c r="G25" s="3">
        <v>26071.79</v>
      </c>
    </row>
    <row r="26" spans="1:7" x14ac:dyDescent="0.25">
      <c r="A26" s="1"/>
      <c r="B26" s="1"/>
      <c r="C26" s="1"/>
      <c r="D26" s="1"/>
      <c r="E26" s="1" t="s">
        <v>24</v>
      </c>
      <c r="F26" s="1"/>
      <c r="G26" s="3">
        <v>1543.57</v>
      </c>
    </row>
    <row r="27" spans="1:7" x14ac:dyDescent="0.25">
      <c r="A27" s="1"/>
      <c r="B27" s="1"/>
      <c r="C27" s="1"/>
      <c r="D27" s="1"/>
      <c r="E27" s="1" t="s">
        <v>25</v>
      </c>
      <c r="F27" s="1"/>
      <c r="G27" s="3">
        <v>2795</v>
      </c>
    </row>
    <row r="28" spans="1:7" ht="15.75" thickBot="1" x14ac:dyDescent="0.3">
      <c r="A28" s="1"/>
      <c r="B28" s="1"/>
      <c r="C28" s="1"/>
      <c r="D28" s="1"/>
      <c r="E28" s="1" t="s">
        <v>26</v>
      </c>
      <c r="F28" s="1"/>
      <c r="G28" s="4">
        <v>0</v>
      </c>
    </row>
    <row r="29" spans="1:7" x14ac:dyDescent="0.25">
      <c r="A29" s="1"/>
      <c r="B29" s="1"/>
      <c r="C29" s="1"/>
      <c r="D29" s="1" t="s">
        <v>27</v>
      </c>
      <c r="E29" s="1"/>
      <c r="F29" s="1"/>
      <c r="G29" s="3">
        <f>ROUND(SUM(G23:G28),5)</f>
        <v>94442.2</v>
      </c>
    </row>
    <row r="30" spans="1:7" x14ac:dyDescent="0.25">
      <c r="A30" s="1"/>
      <c r="B30" s="1"/>
      <c r="C30" s="1"/>
      <c r="D30" s="1" t="s">
        <v>28</v>
      </c>
      <c r="E30" s="1"/>
      <c r="F30" s="1"/>
      <c r="G30" s="3"/>
    </row>
    <row r="31" spans="1:7" ht="15.75" thickBot="1" x14ac:dyDescent="0.3">
      <c r="A31" s="1"/>
      <c r="B31" s="1"/>
      <c r="C31" s="1"/>
      <c r="D31" s="1"/>
      <c r="E31" s="1" t="s">
        <v>29</v>
      </c>
      <c r="F31" s="1"/>
      <c r="G31" s="4">
        <v>42769.18</v>
      </c>
    </row>
    <row r="32" spans="1:7" x14ac:dyDescent="0.25">
      <c r="A32" s="1"/>
      <c r="B32" s="1"/>
      <c r="C32" s="1"/>
      <c r="D32" s="1" t="s">
        <v>30</v>
      </c>
      <c r="E32" s="1"/>
      <c r="F32" s="1"/>
      <c r="G32" s="3">
        <f>ROUND(SUM(G30:G31),5)</f>
        <v>42769.18</v>
      </c>
    </row>
    <row r="33" spans="1:7" x14ac:dyDescent="0.25">
      <c r="A33" s="1"/>
      <c r="B33" s="1"/>
      <c r="C33" s="1"/>
      <c r="D33" s="1" t="s">
        <v>31</v>
      </c>
      <c r="E33" s="1"/>
      <c r="F33" s="1"/>
      <c r="G33" s="3">
        <v>0</v>
      </c>
    </row>
    <row r="34" spans="1:7" x14ac:dyDescent="0.25">
      <c r="A34" s="1"/>
      <c r="B34" s="1"/>
      <c r="C34" s="1"/>
      <c r="D34" s="1" t="s">
        <v>32</v>
      </c>
      <c r="E34" s="1"/>
      <c r="F34" s="1"/>
      <c r="G34" s="3"/>
    </row>
    <row r="35" spans="1:7" x14ac:dyDescent="0.25">
      <c r="A35" s="1"/>
      <c r="B35" s="1"/>
      <c r="C35" s="1"/>
      <c r="D35" s="1"/>
      <c r="E35" s="1" t="s">
        <v>33</v>
      </c>
      <c r="F35" s="1"/>
      <c r="G35" s="3">
        <v>0</v>
      </c>
    </row>
    <row r="36" spans="1:7" ht="15.75" thickBot="1" x14ac:dyDescent="0.3">
      <c r="A36" s="1"/>
      <c r="B36" s="1"/>
      <c r="C36" s="1"/>
      <c r="D36" s="1"/>
      <c r="E36" s="1" t="s">
        <v>34</v>
      </c>
      <c r="F36" s="1"/>
      <c r="G36" s="4">
        <v>1500</v>
      </c>
    </row>
    <row r="37" spans="1:7" x14ac:dyDescent="0.25">
      <c r="A37" s="1"/>
      <c r="B37" s="1"/>
      <c r="C37" s="1"/>
      <c r="D37" s="1" t="s">
        <v>35</v>
      </c>
      <c r="E37" s="1"/>
      <c r="F37" s="1"/>
      <c r="G37" s="3">
        <f>ROUND(SUM(G34:G36),5)</f>
        <v>1500</v>
      </c>
    </row>
    <row r="38" spans="1:7" x14ac:dyDescent="0.25">
      <c r="A38" s="1"/>
      <c r="B38" s="1"/>
      <c r="C38" s="1"/>
      <c r="D38" s="1" t="s">
        <v>36</v>
      </c>
      <c r="E38" s="1"/>
      <c r="F38" s="1"/>
      <c r="G38" s="3">
        <v>7000</v>
      </c>
    </row>
    <row r="39" spans="1:7" x14ac:dyDescent="0.25">
      <c r="A39" s="1"/>
      <c r="B39" s="1"/>
      <c r="C39" s="1"/>
      <c r="D39" s="1" t="s">
        <v>37</v>
      </c>
      <c r="E39" s="1"/>
      <c r="F39" s="1"/>
      <c r="G39" s="3"/>
    </row>
    <row r="40" spans="1:7" x14ac:dyDescent="0.25">
      <c r="A40" s="1"/>
      <c r="B40" s="1"/>
      <c r="C40" s="1"/>
      <c r="D40" s="1"/>
      <c r="E40" s="1" t="s">
        <v>38</v>
      </c>
      <c r="F40" s="1"/>
      <c r="G40" s="3">
        <v>8000</v>
      </c>
    </row>
    <row r="41" spans="1:7" x14ac:dyDescent="0.25">
      <c r="A41" s="1"/>
      <c r="B41" s="1"/>
      <c r="C41" s="1"/>
      <c r="D41" s="1"/>
      <c r="E41" s="1" t="s">
        <v>39</v>
      </c>
      <c r="F41" s="1"/>
      <c r="G41" s="3">
        <v>15000</v>
      </c>
    </row>
    <row r="42" spans="1:7" x14ac:dyDescent="0.25">
      <c r="A42" s="1"/>
      <c r="B42" s="1"/>
      <c r="C42" s="1"/>
      <c r="D42" s="1"/>
      <c r="E42" s="1" t="s">
        <v>40</v>
      </c>
      <c r="F42" s="1"/>
      <c r="G42" s="3">
        <v>2500</v>
      </c>
    </row>
    <row r="43" spans="1:7" x14ac:dyDescent="0.25">
      <c r="A43" s="1"/>
      <c r="B43" s="1"/>
      <c r="C43" s="1"/>
      <c r="D43" s="1"/>
      <c r="E43" s="1" t="s">
        <v>41</v>
      </c>
      <c r="F43" s="1"/>
      <c r="G43" s="3">
        <v>500</v>
      </c>
    </row>
    <row r="44" spans="1:7" ht="15.75" thickBot="1" x14ac:dyDescent="0.3">
      <c r="A44" s="1"/>
      <c r="B44" s="1"/>
      <c r="C44" s="1"/>
      <c r="D44" s="1"/>
      <c r="E44" s="1" t="s">
        <v>42</v>
      </c>
      <c r="F44" s="1"/>
      <c r="G44" s="4">
        <v>12000</v>
      </c>
    </row>
    <row r="45" spans="1:7" x14ac:dyDescent="0.25">
      <c r="A45" s="1"/>
      <c r="B45" s="1"/>
      <c r="C45" s="1"/>
      <c r="D45" s="1" t="s">
        <v>43</v>
      </c>
      <c r="E45" s="1"/>
      <c r="F45" s="1"/>
      <c r="G45" s="3">
        <f>ROUND(SUM(G39:G44),5)</f>
        <v>38000</v>
      </c>
    </row>
    <row r="46" spans="1:7" x14ac:dyDescent="0.25">
      <c r="A46" s="1"/>
      <c r="B46" s="1"/>
      <c r="C46" s="1"/>
      <c r="D46" s="1" t="s">
        <v>44</v>
      </c>
      <c r="E46" s="1"/>
      <c r="F46" s="1"/>
      <c r="G46" s="3"/>
    </row>
    <row r="47" spans="1:7" x14ac:dyDescent="0.25">
      <c r="A47" s="1"/>
      <c r="B47" s="1"/>
      <c r="C47" s="1"/>
      <c r="D47" s="1"/>
      <c r="E47" s="1" t="s">
        <v>45</v>
      </c>
      <c r="F47" s="1"/>
      <c r="G47" s="3">
        <v>9964.59</v>
      </c>
    </row>
    <row r="48" spans="1:7" x14ac:dyDescent="0.25">
      <c r="A48" s="1"/>
      <c r="B48" s="1"/>
      <c r="C48" s="1"/>
      <c r="D48" s="1"/>
      <c r="E48" s="1" t="s">
        <v>46</v>
      </c>
      <c r="F48" s="1"/>
      <c r="G48" s="3">
        <v>20508.349999999999</v>
      </c>
    </row>
    <row r="49" spans="1:7" x14ac:dyDescent="0.25">
      <c r="A49" s="1"/>
      <c r="B49" s="1"/>
      <c r="C49" s="1"/>
      <c r="D49" s="1"/>
      <c r="E49" s="1" t="s">
        <v>47</v>
      </c>
      <c r="F49" s="1"/>
      <c r="G49" s="3">
        <v>19000</v>
      </c>
    </row>
    <row r="50" spans="1:7" x14ac:dyDescent="0.25">
      <c r="A50" s="1"/>
      <c r="B50" s="1"/>
      <c r="C50" s="1"/>
      <c r="D50" s="1"/>
      <c r="E50" s="1" t="s">
        <v>48</v>
      </c>
      <c r="F50" s="1"/>
      <c r="G50" s="3"/>
    </row>
    <row r="51" spans="1:7" ht="15.75" thickBot="1" x14ac:dyDescent="0.3">
      <c r="A51" s="1"/>
      <c r="B51" s="1"/>
      <c r="C51" s="1"/>
      <c r="D51" s="1"/>
      <c r="E51" s="1"/>
      <c r="F51" s="1" t="s">
        <v>49</v>
      </c>
      <c r="G51" s="4">
        <v>1500</v>
      </c>
    </row>
    <row r="52" spans="1:7" x14ac:dyDescent="0.25">
      <c r="A52" s="1"/>
      <c r="B52" s="1"/>
      <c r="C52" s="1"/>
      <c r="D52" s="1"/>
      <c r="E52" s="1" t="s">
        <v>50</v>
      </c>
      <c r="F52" s="1"/>
      <c r="G52" s="3">
        <f>ROUND(SUM(G50:G51),5)</f>
        <v>1500</v>
      </c>
    </row>
    <row r="53" spans="1:7" x14ac:dyDescent="0.25">
      <c r="A53" s="1"/>
      <c r="B53" s="1"/>
      <c r="C53" s="1"/>
      <c r="D53" s="1"/>
      <c r="E53" s="1" t="s">
        <v>51</v>
      </c>
      <c r="F53" s="1"/>
      <c r="G53" s="3">
        <v>17000</v>
      </c>
    </row>
    <row r="54" spans="1:7" x14ac:dyDescent="0.25">
      <c r="A54" s="1"/>
      <c r="B54" s="1"/>
      <c r="C54" s="1"/>
      <c r="D54" s="1"/>
      <c r="E54" s="1" t="s">
        <v>52</v>
      </c>
      <c r="F54" s="1"/>
      <c r="G54" s="3">
        <v>1500</v>
      </c>
    </row>
    <row r="55" spans="1:7" x14ac:dyDescent="0.25">
      <c r="A55" s="1"/>
      <c r="B55" s="1"/>
      <c r="C55" s="1"/>
      <c r="D55" s="1"/>
      <c r="E55" s="1" t="s">
        <v>53</v>
      </c>
      <c r="F55" s="1"/>
      <c r="G55" s="3">
        <v>0</v>
      </c>
    </row>
    <row r="56" spans="1:7" x14ac:dyDescent="0.25">
      <c r="A56" s="1"/>
      <c r="B56" s="1"/>
      <c r="C56" s="1"/>
      <c r="D56" s="1"/>
      <c r="E56" s="1" t="s">
        <v>54</v>
      </c>
      <c r="F56" s="1"/>
      <c r="G56" s="3">
        <v>76600</v>
      </c>
    </row>
    <row r="57" spans="1:7" x14ac:dyDescent="0.25">
      <c r="A57" s="1"/>
      <c r="B57" s="1"/>
      <c r="C57" s="1"/>
      <c r="D57" s="1"/>
      <c r="E57" s="1" t="s">
        <v>55</v>
      </c>
      <c r="F57" s="1"/>
      <c r="G57" s="3">
        <v>5215.96</v>
      </c>
    </row>
    <row r="58" spans="1:7" x14ac:dyDescent="0.25">
      <c r="A58" s="1"/>
      <c r="B58" s="1"/>
      <c r="C58" s="1"/>
      <c r="D58" s="1"/>
      <c r="E58" s="1" t="s">
        <v>56</v>
      </c>
      <c r="F58" s="1"/>
      <c r="G58" s="3">
        <v>18764</v>
      </c>
    </row>
    <row r="59" spans="1:7" x14ac:dyDescent="0.25">
      <c r="A59" s="1"/>
      <c r="B59" s="1"/>
      <c r="C59" s="1"/>
      <c r="D59" s="1"/>
      <c r="E59" s="1" t="s">
        <v>57</v>
      </c>
      <c r="F59" s="1"/>
      <c r="G59" s="3">
        <v>51876.94</v>
      </c>
    </row>
    <row r="60" spans="1:7" x14ac:dyDescent="0.25">
      <c r="A60" s="1"/>
      <c r="B60" s="1"/>
      <c r="C60" s="1"/>
      <c r="D60" s="1"/>
      <c r="E60" s="1" t="s">
        <v>58</v>
      </c>
      <c r="F60" s="1"/>
      <c r="G60" s="3"/>
    </row>
    <row r="61" spans="1:7" x14ac:dyDescent="0.25">
      <c r="A61" s="1"/>
      <c r="B61" s="1"/>
      <c r="C61" s="1"/>
      <c r="D61" s="1"/>
      <c r="E61" s="1"/>
      <c r="F61" s="1" t="s">
        <v>59</v>
      </c>
      <c r="G61" s="3">
        <v>10000</v>
      </c>
    </row>
    <row r="62" spans="1:7" ht="15.75" thickBot="1" x14ac:dyDescent="0.3">
      <c r="A62" s="1"/>
      <c r="B62" s="1"/>
      <c r="C62" s="1"/>
      <c r="D62" s="1"/>
      <c r="E62" s="1"/>
      <c r="F62" s="1" t="s">
        <v>60</v>
      </c>
      <c r="G62" s="4">
        <v>10000</v>
      </c>
    </row>
    <row r="63" spans="1:7" x14ac:dyDescent="0.25">
      <c r="A63" s="1"/>
      <c r="B63" s="1"/>
      <c r="C63" s="1"/>
      <c r="D63" s="1"/>
      <c r="E63" s="1" t="s">
        <v>61</v>
      </c>
      <c r="F63" s="1"/>
      <c r="G63" s="3">
        <f>ROUND(SUM(G60:G62),5)</f>
        <v>20000</v>
      </c>
    </row>
    <row r="64" spans="1:7" x14ac:dyDescent="0.25">
      <c r="A64" s="1"/>
      <c r="B64" s="1"/>
      <c r="C64" s="1"/>
      <c r="D64" s="1"/>
      <c r="E64" s="1" t="s">
        <v>62</v>
      </c>
      <c r="F64" s="1"/>
      <c r="G64" s="3">
        <v>9300</v>
      </c>
    </row>
    <row r="65" spans="1:7" ht="15.75" thickBot="1" x14ac:dyDescent="0.3">
      <c r="A65" s="1"/>
      <c r="B65" s="1"/>
      <c r="C65" s="1"/>
      <c r="D65" s="1"/>
      <c r="E65" s="1" t="s">
        <v>63</v>
      </c>
      <c r="F65" s="1"/>
      <c r="G65" s="4">
        <v>-544.97</v>
      </c>
    </row>
    <row r="66" spans="1:7" x14ac:dyDescent="0.25">
      <c r="A66" s="1"/>
      <c r="B66" s="1"/>
      <c r="C66" s="1"/>
      <c r="D66" s="1" t="s">
        <v>64</v>
      </c>
      <c r="E66" s="1"/>
      <c r="F66" s="1"/>
      <c r="G66" s="3">
        <f>ROUND(SUM(G46:G49)+SUM(G52:G59)+SUM(G63:G65),5)</f>
        <v>250684.87</v>
      </c>
    </row>
    <row r="67" spans="1:7" x14ac:dyDescent="0.25">
      <c r="A67" s="1"/>
      <c r="B67" s="1"/>
      <c r="C67" s="1"/>
      <c r="D67" s="1" t="s">
        <v>65</v>
      </c>
      <c r="E67" s="1"/>
      <c r="F67" s="1"/>
      <c r="G67" s="3"/>
    </row>
    <row r="68" spans="1:7" x14ac:dyDescent="0.25">
      <c r="A68" s="1"/>
      <c r="B68" s="1"/>
      <c r="C68" s="1"/>
      <c r="D68" s="1"/>
      <c r="E68" s="1" t="s">
        <v>66</v>
      </c>
      <c r="F68" s="1"/>
      <c r="G68" s="3">
        <v>5000</v>
      </c>
    </row>
    <row r="69" spans="1:7" ht="15.75" thickBot="1" x14ac:dyDescent="0.3">
      <c r="A69" s="1"/>
      <c r="B69" s="1"/>
      <c r="C69" s="1"/>
      <c r="D69" s="1"/>
      <c r="E69" s="1" t="s">
        <v>67</v>
      </c>
      <c r="F69" s="1"/>
      <c r="G69" s="5">
        <v>0</v>
      </c>
    </row>
    <row r="70" spans="1:7" ht="15.75" thickBot="1" x14ac:dyDescent="0.3">
      <c r="A70" s="1"/>
      <c r="B70" s="1"/>
      <c r="C70" s="1"/>
      <c r="D70" s="1" t="s">
        <v>68</v>
      </c>
      <c r="E70" s="1"/>
      <c r="F70" s="1"/>
      <c r="G70" s="6">
        <f>ROUND(SUM(G67:G69),5)</f>
        <v>5000</v>
      </c>
    </row>
    <row r="71" spans="1:7" ht="15.75" thickBot="1" x14ac:dyDescent="0.3">
      <c r="A71" s="1"/>
      <c r="B71" s="1"/>
      <c r="C71" s="1" t="s">
        <v>69</v>
      </c>
      <c r="D71" s="1"/>
      <c r="E71" s="1"/>
      <c r="F71" s="1"/>
      <c r="G71" s="6">
        <f>ROUND(G20+G22+G29+SUM(G32:G33)+SUM(G37:G38)+G45+G66+G70,5)</f>
        <v>998470.26</v>
      </c>
    </row>
    <row r="72" spans="1:7" s="9" customFormat="1" ht="12" thickBot="1" x14ac:dyDescent="0.25">
      <c r="A72" s="1" t="s">
        <v>70</v>
      </c>
      <c r="B72" s="1"/>
      <c r="C72" s="1"/>
      <c r="D72" s="1"/>
      <c r="E72" s="1"/>
      <c r="F72" s="1"/>
      <c r="G72" s="8">
        <f>ROUND(G19-G71,5)</f>
        <v>4999.99</v>
      </c>
    </row>
    <row r="73" spans="1:7" ht="15.75" thickTop="1" x14ac:dyDescent="0.25"/>
  </sheetData>
  <pageMargins left="0.7" right="0.7" top="0.75" bottom="0.75" header="0.1" footer="0.3"/>
  <pageSetup orientation="portrait" r:id="rId1"/>
  <headerFooter>
    <oddHeader>&amp;L&amp;"Arial,Bold"&amp;8 10:51 AM
&amp;"Arial,Bold"&amp;8 08/13/21
&amp;"Arial,Bold"&amp;8 Accrual Basis&amp;C&amp;"Arial,Bold"&amp;12 Red Rock Center for Independence
&amp;"Arial,Bold"&amp;14 Profit &amp;&amp; Loss Budget Overview
&amp;"Arial,Bold"&amp;10 July 2021 through June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2021-08-13T16:51:41Z</dcterms:created>
  <dcterms:modified xsi:type="dcterms:W3CDTF">2021-08-16T18:54:35Z</dcterms:modified>
</cp:coreProperties>
</file>