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6-18 Meetomg Docs\"/>
    </mc:Choice>
  </mc:AlternateContent>
  <xr:revisionPtr revIDLastSave="0" documentId="8_{B8C7CC68-EC4D-4BF5-A342-D086898A363F}" xr6:coauthVersionLast="34" xr6:coauthVersionMax="34" xr10:uidLastSave="{00000000-0000-0000-0000-000000000000}"/>
  <bookViews>
    <workbookView xWindow="0" yWindow="0" windowWidth="21570" windowHeight="7680" xr2:uid="{D97BFBE0-0639-4423-942E-6A7F2FFEC335}"/>
  </bookViews>
  <sheets>
    <sheet name="Sheet1" sheetId="1" r:id="rId1"/>
  </sheets>
  <definedNames>
    <definedName name="_xlnm.Print_Titles" localSheetId="0">Sheet1!$A:$F,Sheet1!$1:$1</definedName>
    <definedName name="QB_COLUMN_29" localSheetId="0" hidden="1">Sheet1!$G$1</definedName>
    <definedName name="QB_DATA_0" localSheetId="0" hidden="1">Sheet1!$5:$5,Sheet1!$6:$6,Sheet1!$7:$7,Sheet1!$8:$8,Sheet1!$11:$11,Sheet1!$14:$14,Sheet1!$16:$16,Sheet1!$17:$17,Sheet1!$18:$18,Sheet1!$19:$19,Sheet1!$21:$21,Sheet1!$22:$22,Sheet1!$24:$24,Sheet1!$25:$25,Sheet1!$26:$26,Sheet1!$28:$28</definedName>
    <definedName name="QB_DATA_1" localSheetId="0" hidden="1">Sheet1!$29:$29,Sheet1!$33:$33,Sheet1!$34:$34,Sheet1!$41:$41,Sheet1!$44:$44,Sheet1!$47:$47,Sheet1!$48:$48,Sheet1!$49:$49,Sheet1!$51:$51,Sheet1!$52:$52,Sheet1!$53:$53,Sheet1!$54:$54,Sheet1!$55:$55,Sheet1!$56:$56,Sheet1!$57:$57,Sheet1!$58:$58</definedName>
    <definedName name="QB_DATA_2" localSheetId="0" hidden="1">Sheet1!$59:$59,Sheet1!$60:$60,Sheet1!$61:$61,Sheet1!$67:$67,Sheet1!$68:$68,Sheet1!$69:$69</definedName>
    <definedName name="QB_FORMULA_0" localSheetId="0" hidden="1">Sheet1!$G$9,Sheet1!$G$12,Sheet1!$G$23,Sheet1!$G$27,Sheet1!$G$30,Sheet1!$G$31,Sheet1!$G$35,Sheet1!$G$36,Sheet1!$G$42,Sheet1!$G$45,Sheet1!$G$62,Sheet1!$G$63,Sheet1!$G$64,Sheet1!$G$65,Sheet1!$G$70,Sheet1!$G$71</definedName>
    <definedName name="QB_ROW_1" localSheetId="0" hidden="1">Sheet1!$A$2</definedName>
    <definedName name="QB_ROW_10031" localSheetId="0" hidden="1">Sheet1!$D$40</definedName>
    <definedName name="QB_ROW_1011" localSheetId="0" hidden="1">Sheet1!$B$3</definedName>
    <definedName name="QB_ROW_102220" localSheetId="0" hidden="1">Sheet1!$C$68</definedName>
    <definedName name="QB_ROW_10331" localSheetId="0" hidden="1">Sheet1!$D$42</definedName>
    <definedName name="QB_ROW_108230" localSheetId="0" hidden="1">Sheet1!$D$11</definedName>
    <definedName name="QB_ROW_110230" localSheetId="0" hidden="1">Sheet1!$D$8</definedName>
    <definedName name="QB_ROW_11031" localSheetId="0" hidden="1">Sheet1!$D$43</definedName>
    <definedName name="QB_ROW_111230" localSheetId="0" hidden="1">Sheet1!$D$29</definedName>
    <definedName name="QB_ROW_112230" localSheetId="0" hidden="1">Sheet1!$D$28</definedName>
    <definedName name="QB_ROW_11331" localSheetId="0" hidden="1">Sheet1!$D$45</definedName>
    <definedName name="QB_ROW_114220" localSheetId="0" hidden="1">Sheet1!$C$34</definedName>
    <definedName name="QB_ROW_115220" localSheetId="0" hidden="1">Sheet1!$C$33</definedName>
    <definedName name="QB_ROW_116240" localSheetId="0" hidden="1">Sheet1!$E$41</definedName>
    <definedName name="QB_ROW_117240" localSheetId="0" hidden="1">Sheet1!$E$48</definedName>
    <definedName name="QB_ROW_118220" localSheetId="0" hidden="1">Sheet1!$C$67</definedName>
    <definedName name="QB_ROW_12031" localSheetId="0" hidden="1">Sheet1!$D$46</definedName>
    <definedName name="QB_ROW_12331" localSheetId="0" hidden="1">Sheet1!$D$63</definedName>
    <definedName name="QB_ROW_1311" localSheetId="0" hidden="1">Sheet1!$B$31</definedName>
    <definedName name="QB_ROW_135250" localSheetId="0" hidden="1">Sheet1!$F$51</definedName>
    <definedName name="QB_ROW_14011" localSheetId="0" hidden="1">Sheet1!$B$66</definedName>
    <definedName name="QB_ROW_14311" localSheetId="0" hidden="1">Sheet1!$B$70</definedName>
    <definedName name="QB_ROW_157240" localSheetId="0" hidden="1">Sheet1!$E$44</definedName>
    <definedName name="QB_ROW_17221" localSheetId="0" hidden="1">Sheet1!$C$69</definedName>
    <definedName name="QB_ROW_181240" localSheetId="0" hidden="1">Sheet1!$E$17</definedName>
    <definedName name="QB_ROW_199250" localSheetId="0" hidden="1">Sheet1!$F$21</definedName>
    <definedName name="QB_ROW_200230" localSheetId="0" hidden="1">Sheet1!$D$7</definedName>
    <definedName name="QB_ROW_201230" localSheetId="0" hidden="1">Sheet1!$D$6</definedName>
    <definedName name="QB_ROW_2021" localSheetId="0" hidden="1">Sheet1!$C$4</definedName>
    <definedName name="QB_ROW_202230" localSheetId="0" hidden="1">Sheet1!$D$5</definedName>
    <definedName name="QB_ROW_210240" localSheetId="0" hidden="1">Sheet1!$E$47</definedName>
    <definedName name="QB_ROW_2321" localSheetId="0" hidden="1">Sheet1!$C$9</definedName>
    <definedName name="QB_ROW_240240" localSheetId="0" hidden="1">Sheet1!$E$16</definedName>
    <definedName name="QB_ROW_251230" localSheetId="0" hidden="1">Sheet1!$D$14</definedName>
    <definedName name="QB_ROW_301" localSheetId="0" hidden="1">Sheet1!$A$36</definedName>
    <definedName name="QB_ROW_3021" localSheetId="0" hidden="1">Sheet1!$C$10</definedName>
    <definedName name="QB_ROW_3321" localSheetId="0" hidden="1">Sheet1!$C$12</definedName>
    <definedName name="QB_ROW_4021" localSheetId="0" hidden="1">Sheet1!$C$13</definedName>
    <definedName name="QB_ROW_4321" localSheetId="0" hidden="1">Sheet1!$C$30</definedName>
    <definedName name="QB_ROW_5011" localSheetId="0" hidden="1">Sheet1!$B$32</definedName>
    <definedName name="QB_ROW_51250" localSheetId="0" hidden="1">Sheet1!$F$56</definedName>
    <definedName name="QB_ROW_52250" localSheetId="0" hidden="1">Sheet1!$F$59</definedName>
    <definedName name="QB_ROW_5311" localSheetId="0" hidden="1">Sheet1!$B$35</definedName>
    <definedName name="QB_ROW_53250" localSheetId="0" hidden="1">Sheet1!$F$52</definedName>
    <definedName name="QB_ROW_54250" localSheetId="0" hidden="1">Sheet1!$F$60</definedName>
    <definedName name="QB_ROW_55250" localSheetId="0" hidden="1">Sheet1!$F$53</definedName>
    <definedName name="QB_ROW_56250" localSheetId="0" hidden="1">Sheet1!$F$54</definedName>
    <definedName name="QB_ROW_57250" localSheetId="0" hidden="1">Sheet1!$F$55</definedName>
    <definedName name="QB_ROW_58250" localSheetId="0" hidden="1">Sheet1!$F$58</definedName>
    <definedName name="QB_ROW_7001" localSheetId="0" hidden="1">Sheet1!$A$37</definedName>
    <definedName name="QB_ROW_7301" localSheetId="0" hidden="1">Sheet1!$A$71</definedName>
    <definedName name="QB_ROW_74250" localSheetId="0" hidden="1">Sheet1!$F$57</definedName>
    <definedName name="QB_ROW_77030" localSheetId="0" hidden="1">Sheet1!$D$15</definedName>
    <definedName name="QB_ROW_77330" localSheetId="0" hidden="1">Sheet1!$D$27</definedName>
    <definedName name="QB_ROW_78240" localSheetId="0" hidden="1">Sheet1!$E$18</definedName>
    <definedName name="QB_ROW_79240" localSheetId="0" hidden="1">Sheet1!$E$24</definedName>
    <definedName name="QB_ROW_80040" localSheetId="0" hidden="1">Sheet1!$E$20</definedName>
    <definedName name="QB_ROW_8011" localSheetId="0" hidden="1">Sheet1!$B$38</definedName>
    <definedName name="QB_ROW_80250" localSheetId="0" hidden="1">Sheet1!$F$22</definedName>
    <definedName name="QB_ROW_80340" localSheetId="0" hidden="1">Sheet1!$E$23</definedName>
    <definedName name="QB_ROW_8040" localSheetId="0" hidden="1">Sheet1!$E$50</definedName>
    <definedName name="QB_ROW_81240" localSheetId="0" hidden="1">Sheet1!$E$25</definedName>
    <definedName name="QB_ROW_82240" localSheetId="0" hidden="1">Sheet1!$E$26</definedName>
    <definedName name="QB_ROW_8250" localSheetId="0" hidden="1">Sheet1!$F$61</definedName>
    <definedName name="QB_ROW_8311" localSheetId="0" hidden="1">Sheet1!$B$65</definedName>
    <definedName name="QB_ROW_83240" localSheetId="0" hidden="1">Sheet1!$E$19</definedName>
    <definedName name="QB_ROW_8340" localSheetId="0" hidden="1">Sheet1!$E$62</definedName>
    <definedName name="QB_ROW_9021" localSheetId="0" hidden="1">Sheet1!$C$39</definedName>
    <definedName name="QB_ROW_9240" localSheetId="0" hidden="1">Sheet1!$E$49</definedName>
    <definedName name="QB_ROW_9321" localSheetId="0" hidden="1">Sheet1!$C$64</definedName>
    <definedName name="QBCANSUPPORTUPDATE" localSheetId="0">TRUE</definedName>
    <definedName name="QBCOMPANYFILENAME" localSheetId="0">"C:\Users\Public\Documents\Intuit\QuickBooks\Company Files\Red Rock Center for Independence 6-11-18.QBW"</definedName>
    <definedName name="QBENDDATE" localSheetId="0">20180531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6</definedName>
    <definedName name="QBSTARTDATE" localSheetId="0">20171001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0" i="1" l="1"/>
  <c r="G62" i="1"/>
  <c r="G63" i="1" s="1"/>
  <c r="G45" i="1"/>
  <c r="G42" i="1"/>
  <c r="G64" i="1" s="1"/>
  <c r="G65" i="1" s="1"/>
  <c r="G71" i="1" s="1"/>
  <c r="G35" i="1"/>
  <c r="G23" i="1"/>
  <c r="G27" i="1" s="1"/>
  <c r="G30" i="1" s="1"/>
  <c r="G12" i="1"/>
  <c r="G9" i="1"/>
  <c r="G31" i="1" s="1"/>
  <c r="G36" i="1" s="1"/>
</calcChain>
</file>

<file path=xl/sharedStrings.xml><?xml version="1.0" encoding="utf-8"?>
<sst xmlns="http://schemas.openxmlformats.org/spreadsheetml/2006/main" count="71" uniqueCount="68">
  <si>
    <t>May 31, 18</t>
  </si>
  <si>
    <t>ASSETS</t>
  </si>
  <si>
    <t>Current Assets</t>
  </si>
  <si>
    <t>Checking/Savings</t>
  </si>
  <si>
    <t>Cache Valley Savings</t>
  </si>
  <si>
    <t>Cache Valley Money Market</t>
  </si>
  <si>
    <t>Cache Valley Checking</t>
  </si>
  <si>
    <t>Petty Cash</t>
  </si>
  <si>
    <t>Total Checking/Savings</t>
  </si>
  <si>
    <t>Accounts Receivable</t>
  </si>
  <si>
    <t>Total Accounts Receivable</t>
  </si>
  <si>
    <t>Other Current Assets</t>
  </si>
  <si>
    <t>Loan to Friends</t>
  </si>
  <si>
    <t>Grants Receivable</t>
  </si>
  <si>
    <t>TANF - Healthy Living</t>
  </si>
  <si>
    <t>SSBG</t>
  </si>
  <si>
    <t>AT</t>
  </si>
  <si>
    <t>Ch2</t>
  </si>
  <si>
    <t>IL</t>
  </si>
  <si>
    <t>IL-One Time</t>
  </si>
  <si>
    <t>IL - Other</t>
  </si>
  <si>
    <t>Total IL</t>
  </si>
  <si>
    <t>NHT</t>
  </si>
  <si>
    <t>Part B</t>
  </si>
  <si>
    <t>Part C</t>
  </si>
  <si>
    <t>Total Grants Receivable</t>
  </si>
  <si>
    <t>Prepaid Insurance</t>
  </si>
  <si>
    <t>Tax Refund Receivable</t>
  </si>
  <si>
    <t>Total Other Current Assets</t>
  </si>
  <si>
    <t>Total Current Assets</t>
  </si>
  <si>
    <t>Fixed Assets</t>
  </si>
  <si>
    <t>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</si>
  <si>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</si>
  <si>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</si>
  <si>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</si>
  <si>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</si>
  <si>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</si>
  <si>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</si>
  <si>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</si>
  <si>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Credit Cards</t>
  </si>
  <si>
    <t>Visa-Julie</t>
  </si>
  <si>
    <t>Total Credit Cards</t>
  </si>
  <si>
    <t>Other Current Liabilities</t>
  </si>
  <si>
    <t>Accrued Payroll</t>
  </si>
  <si>
    <t>Accrued Vacation</t>
  </si>
  <si>
    <t>Direct Deposit Liabilities</t>
  </si>
  <si>
    <t>Payroll Liabilities</t>
  </si>
  <si>
    <t>HSA Company</t>
  </si>
  <si>
    <t>Dental Ins</t>
  </si>
  <si>
    <t>Federal Payable</t>
  </si>
  <si>
    <t>FICA Payable</t>
  </si>
  <si>
    <t>Health Ins</t>
  </si>
  <si>
    <t>Medicare Payable</t>
  </si>
  <si>
    <t>Retirement</t>
  </si>
  <si>
    <t>State Payable</t>
  </si>
  <si>
    <t>SUTA Payable</t>
  </si>
  <si>
    <t>Vision Ins</t>
  </si>
  <si>
    <t>Payroll Liabilities - Other</t>
  </si>
  <si>
    <t>Total Payroll Liabilities</t>
  </si>
  <si>
    <t>Total Other Current Liabilities</t>
  </si>
  <si>
    <t>Total Current Liabilities</t>
  </si>
  <si>
    <t>Total Liabilities</t>
  </si>
  <si>
    <t>Equity</t>
  </si>
  <si>
    <t>Retained Earnings</t>
  </si>
  <si>
    <t>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</si>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</sst>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5143-C08D-4B15-9A75-B5F874C3810A}">
  <sheetPr codeName="Sheet1"/>
  <dimension ref="A1:G72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2" customWidth="1"/>
    <col min="6" max="6" width="20.42578125" style="12" customWidth="1"/>
    <col min="7" max="7" width="9.28515625" style="13" bestFit="1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9"/>
      <c r="G1" s="10" t="s">
        <v>0</v>
      </c>
    </row>
    <row r="2" spans="1:7" ht="15.75" thickTop="1" x14ac:dyDescent="0.25">
      <c r="A2" s="1" t="s">
        <v>1</v>
      </c>
      <c r="B2" s="1"/>
      <c r="C2" s="1"/>
      <c r="D2" s="1"/>
      <c r="E2" s="1"/>
      <c r="F2" s="1"/>
      <c r="G2" s="2"/>
    </row>
    <row r="3" spans="1:7" x14ac:dyDescent="0.25">
      <c r="A3" s="1"/>
      <c r="B3" s="1" t="s">
        <v>2</v>
      </c>
      <c r="C3" s="1"/>
      <c r="D3" s="1"/>
      <c r="E3" s="1"/>
      <c r="F3" s="1"/>
      <c r="G3" s="2"/>
    </row>
    <row r="4" spans="1:7" x14ac:dyDescent="0.25">
      <c r="A4" s="1"/>
      <c r="B4" s="1"/>
      <c r="C4" s="1" t="s">
        <v>3</v>
      </c>
      <c r="D4" s="1"/>
      <c r="E4" s="1"/>
      <c r="F4" s="1"/>
      <c r="G4" s="2"/>
    </row>
    <row r="5" spans="1:7" x14ac:dyDescent="0.25">
      <c r="A5" s="1"/>
      <c r="B5" s="1"/>
      <c r="C5" s="1"/>
      <c r="D5" s="1" t="s">
        <v>4</v>
      </c>
      <c r="E5" s="1"/>
      <c r="F5" s="1"/>
      <c r="G5" s="2">
        <v>25.07</v>
      </c>
    </row>
    <row r="6" spans="1:7" x14ac:dyDescent="0.25">
      <c r="A6" s="1"/>
      <c r="B6" s="1"/>
      <c r="C6" s="1"/>
      <c r="D6" s="1" t="s">
        <v>5</v>
      </c>
      <c r="E6" s="1"/>
      <c r="F6" s="1"/>
      <c r="G6" s="2">
        <v>142957.51</v>
      </c>
    </row>
    <row r="7" spans="1:7" x14ac:dyDescent="0.25">
      <c r="A7" s="1"/>
      <c r="B7" s="1"/>
      <c r="C7" s="1"/>
      <c r="D7" s="1" t="s">
        <v>6</v>
      </c>
      <c r="E7" s="1"/>
      <c r="F7" s="1"/>
      <c r="G7" s="2">
        <v>7976.58</v>
      </c>
    </row>
    <row r="8" spans="1:7" ht="15.75" thickBot="1" x14ac:dyDescent="0.3">
      <c r="A8" s="1"/>
      <c r="B8" s="1"/>
      <c r="C8" s="1"/>
      <c r="D8" s="1" t="s">
        <v>7</v>
      </c>
      <c r="E8" s="1"/>
      <c r="F8" s="1"/>
      <c r="G8" s="3">
        <v>300</v>
      </c>
    </row>
    <row r="9" spans="1:7" x14ac:dyDescent="0.25">
      <c r="A9" s="1"/>
      <c r="B9" s="1"/>
      <c r="C9" s="1" t="s">
        <v>8</v>
      </c>
      <c r="D9" s="1"/>
      <c r="E9" s="1"/>
      <c r="F9" s="1"/>
      <c r="G9" s="2">
        <f>ROUND(SUM(G4:G8),5)</f>
        <v>151259.16</v>
      </c>
    </row>
    <row r="10" spans="1:7" x14ac:dyDescent="0.25">
      <c r="A10" s="1"/>
      <c r="B10" s="1"/>
      <c r="C10" s="1" t="s">
        <v>9</v>
      </c>
      <c r="D10" s="1"/>
      <c r="E10" s="1"/>
      <c r="F10" s="1"/>
      <c r="G10" s="2"/>
    </row>
    <row r="11" spans="1:7" ht="15.75" thickBot="1" x14ac:dyDescent="0.3">
      <c r="A11" s="1"/>
      <c r="B11" s="1"/>
      <c r="C11" s="1"/>
      <c r="D11" s="1" t="s">
        <v>9</v>
      </c>
      <c r="E11" s="1"/>
      <c r="F11" s="1"/>
      <c r="G11" s="3">
        <v>3890.82</v>
      </c>
    </row>
    <row r="12" spans="1:7" x14ac:dyDescent="0.25">
      <c r="A12" s="1"/>
      <c r="B12" s="1"/>
      <c r="C12" s="1" t="s">
        <v>10</v>
      </c>
      <c r="D12" s="1"/>
      <c r="E12" s="1"/>
      <c r="F12" s="1"/>
      <c r="G12" s="2">
        <f>ROUND(SUM(G10:G11),5)</f>
        <v>3890.82</v>
      </c>
    </row>
    <row r="13" spans="1:7" x14ac:dyDescent="0.25">
      <c r="A13" s="1"/>
      <c r="B13" s="1"/>
      <c r="C13" s="1" t="s">
        <v>11</v>
      </c>
      <c r="D13" s="1"/>
      <c r="E13" s="1"/>
      <c r="F13" s="1"/>
      <c r="G13" s="2"/>
    </row>
    <row r="14" spans="1:7" x14ac:dyDescent="0.25">
      <c r="A14" s="1"/>
      <c r="B14" s="1"/>
      <c r="C14" s="1"/>
      <c r="D14" s="1" t="s">
        <v>12</v>
      </c>
      <c r="E14" s="1"/>
      <c r="F14" s="1"/>
      <c r="G14" s="2">
        <v>14600</v>
      </c>
    </row>
    <row r="15" spans="1:7" x14ac:dyDescent="0.25">
      <c r="A15" s="1"/>
      <c r="B15" s="1"/>
      <c r="C15" s="1"/>
      <c r="D15" s="1" t="s">
        <v>13</v>
      </c>
      <c r="E15" s="1"/>
      <c r="F15" s="1"/>
      <c r="G15" s="2"/>
    </row>
    <row r="16" spans="1:7" x14ac:dyDescent="0.25">
      <c r="A16" s="1"/>
      <c r="B16" s="1"/>
      <c r="C16" s="1"/>
      <c r="D16" s="1"/>
      <c r="E16" s="1" t="s">
        <v>14</v>
      </c>
      <c r="F16" s="1"/>
      <c r="G16" s="2">
        <v>7662.42</v>
      </c>
    </row>
    <row r="17" spans="1:7" x14ac:dyDescent="0.25">
      <c r="A17" s="1"/>
      <c r="B17" s="1"/>
      <c r="C17" s="1"/>
      <c r="D17" s="1"/>
      <c r="E17" s="1" t="s">
        <v>15</v>
      </c>
      <c r="F17" s="1"/>
      <c r="G17" s="2">
        <v>-558</v>
      </c>
    </row>
    <row r="18" spans="1:7" x14ac:dyDescent="0.25">
      <c r="A18" s="1"/>
      <c r="B18" s="1"/>
      <c r="C18" s="1"/>
      <c r="D18" s="1"/>
      <c r="E18" s="1" t="s">
        <v>16</v>
      </c>
      <c r="F18" s="1"/>
      <c r="G18" s="2">
        <v>7918.27</v>
      </c>
    </row>
    <row r="19" spans="1:7" x14ac:dyDescent="0.25">
      <c r="A19" s="1"/>
      <c r="B19" s="1"/>
      <c r="C19" s="1"/>
      <c r="D19" s="1"/>
      <c r="E19" s="1" t="s">
        <v>17</v>
      </c>
      <c r="F19" s="1"/>
      <c r="G19" s="2">
        <v>102.39</v>
      </c>
    </row>
    <row r="20" spans="1:7" x14ac:dyDescent="0.25">
      <c r="A20" s="1"/>
      <c r="B20" s="1"/>
      <c r="C20" s="1"/>
      <c r="D20" s="1"/>
      <c r="E20" s="1" t="s">
        <v>18</v>
      </c>
      <c r="F20" s="1"/>
      <c r="G20" s="2"/>
    </row>
    <row r="21" spans="1:7" x14ac:dyDescent="0.25">
      <c r="A21" s="1"/>
      <c r="B21" s="1"/>
      <c r="C21" s="1"/>
      <c r="D21" s="1"/>
      <c r="E21" s="1"/>
      <c r="F21" s="1" t="s">
        <v>19</v>
      </c>
      <c r="G21" s="2">
        <v>7847.43</v>
      </c>
    </row>
    <row r="22" spans="1:7" ht="15.75" thickBot="1" x14ac:dyDescent="0.3">
      <c r="A22" s="1"/>
      <c r="B22" s="1"/>
      <c r="C22" s="1"/>
      <c r="D22" s="1"/>
      <c r="E22" s="1"/>
      <c r="F22" s="1" t="s">
        <v>20</v>
      </c>
      <c r="G22" s="3">
        <v>14884.56</v>
      </c>
    </row>
    <row r="23" spans="1:7" x14ac:dyDescent="0.25">
      <c r="A23" s="1"/>
      <c r="B23" s="1"/>
      <c r="C23" s="1"/>
      <c r="D23" s="1"/>
      <c r="E23" s="1" t="s">
        <v>21</v>
      </c>
      <c r="F23" s="1"/>
      <c r="G23" s="2">
        <f>ROUND(SUM(G20:G22),5)</f>
        <v>22731.99</v>
      </c>
    </row>
    <row r="24" spans="1:7" x14ac:dyDescent="0.25">
      <c r="A24" s="1"/>
      <c r="B24" s="1"/>
      <c r="C24" s="1"/>
      <c r="D24" s="1"/>
      <c r="E24" s="1" t="s">
        <v>22</v>
      </c>
      <c r="F24" s="1"/>
      <c r="G24" s="2">
        <v>3878.87</v>
      </c>
    </row>
    <row r="25" spans="1:7" x14ac:dyDescent="0.25">
      <c r="A25" s="1"/>
      <c r="B25" s="1"/>
      <c r="C25" s="1"/>
      <c r="D25" s="1"/>
      <c r="E25" s="1" t="s">
        <v>23</v>
      </c>
      <c r="F25" s="1"/>
      <c r="G25" s="2">
        <v>10597.22</v>
      </c>
    </row>
    <row r="26" spans="1:7" ht="15.75" thickBot="1" x14ac:dyDescent="0.3">
      <c r="A26" s="1"/>
      <c r="B26" s="1"/>
      <c r="C26" s="1"/>
      <c r="D26" s="1"/>
      <c r="E26" s="1" t="s">
        <v>24</v>
      </c>
      <c r="F26" s="1"/>
      <c r="G26" s="3">
        <v>18375.490000000002</v>
      </c>
    </row>
    <row r="27" spans="1:7" x14ac:dyDescent="0.25">
      <c r="A27" s="1"/>
      <c r="B27" s="1"/>
      <c r="C27" s="1"/>
      <c r="D27" s="1" t="s">
        <v>25</v>
      </c>
      <c r="E27" s="1"/>
      <c r="F27" s="1"/>
      <c r="G27" s="2">
        <f>ROUND(SUM(G15:G19)+SUM(G23:G26),5)</f>
        <v>70708.649999999994</v>
      </c>
    </row>
    <row r="28" spans="1:7" x14ac:dyDescent="0.25">
      <c r="A28" s="1"/>
      <c r="B28" s="1"/>
      <c r="C28" s="1"/>
      <c r="D28" s="1" t="s">
        <v>26</v>
      </c>
      <c r="E28" s="1"/>
      <c r="F28" s="1"/>
      <c r="G28" s="2">
        <v>3807.93</v>
      </c>
    </row>
    <row r="29" spans="1:7" ht="15.75" thickBot="1" x14ac:dyDescent="0.3">
      <c r="A29" s="1"/>
      <c r="B29" s="1"/>
      <c r="C29" s="1"/>
      <c r="D29" s="1" t="s">
        <v>27</v>
      </c>
      <c r="E29" s="1"/>
      <c r="F29" s="1"/>
      <c r="G29" s="4">
        <v>593.67999999999995</v>
      </c>
    </row>
    <row r="30" spans="1:7" ht="15.75" thickBot="1" x14ac:dyDescent="0.3">
      <c r="A30" s="1"/>
      <c r="B30" s="1"/>
      <c r="C30" s="1" t="s">
        <v>28</v>
      </c>
      <c r="D30" s="1"/>
      <c r="E30" s="1"/>
      <c r="F30" s="1"/>
      <c r="G30" s="5">
        <f>ROUND(SUM(G13:G14)+SUM(G27:G29),5)</f>
        <v>89710.26</v>
      </c>
    </row>
    <row r="31" spans="1:7" x14ac:dyDescent="0.25">
      <c r="A31" s="1"/>
      <c r="B31" s="1" t="s">
        <v>29</v>
      </c>
      <c r="C31" s="1"/>
      <c r="D31" s="1"/>
      <c r="E31" s="1"/>
      <c r="F31" s="1"/>
      <c r="G31" s="2">
        <f>ROUND(G3+G9+G12+G30,5)</f>
        <v>244860.24</v>
      </c>
    </row>
    <row r="32" spans="1:7" x14ac:dyDescent="0.25">
      <c r="A32" s="1"/>
      <c r="B32" s="1" t="s">
        <v>30</v>
      </c>
      <c r="C32" s="1"/>
      <c r="D32" s="1"/>
      <c r="E32" s="1"/>
      <c r="F32" s="1"/>
      <c r="G32" s="2"/>
    </row>
    <row r="33" spans="1:7" x14ac:dyDescent="0.25">
      <c r="A33" s="1"/>
      <c r="B33" s="1"/>
      <c r="C33" s="1" t="s">
        <v>31</v>
      </c>
      <c r="D33" s="1"/>
      <c r="E33" s="1"/>
      <c r="F33" s="1"/>
      <c r="G33" s="2">
        <v>-192029.72</v>
      </c>
    </row>
    <row r="34" spans="1:7" ht="15.75" thickBot="1" x14ac:dyDescent="0.3">
      <c r="A34" s="1"/>
      <c r="B34" s="1"/>
      <c r="C34" s="1" t="s">
        <v>30</v>
      </c>
      <c r="D34" s="1"/>
      <c r="E34" s="1"/>
      <c r="F34" s="1"/>
      <c r="G34" s="4">
        <v>323009.96000000002</v>
      </c>
    </row>
    <row r="35" spans="1:7" ht="15.75" thickBot="1" x14ac:dyDescent="0.3">
      <c r="A35" s="1"/>
      <c r="B35" s="1" t="s">
        <v>32</v>
      </c>
      <c r="C35" s="1"/>
      <c r="D35" s="1"/>
      <c r="E35" s="1"/>
      <c r="F35" s="1"/>
      <c r="G35" s="6">
        <f>ROUND(SUM(G32:G34),5)</f>
        <v>130980.24</v>
      </c>
    </row>
    <row r="36" spans="1:7" s="8" customFormat="1" ht="12" thickBot="1" x14ac:dyDescent="0.25">
      <c r="A36" s="1" t="s">
        <v>33</v>
      </c>
      <c r="B36" s="1"/>
      <c r="C36" s="1"/>
      <c r="D36" s="1"/>
      <c r="E36" s="1"/>
      <c r="F36" s="1"/>
      <c r="G36" s="7">
        <f>ROUND(G2+G31+G35,5)</f>
        <v>375840.48</v>
      </c>
    </row>
    <row r="37" spans="1:7" ht="15.75" thickTop="1" x14ac:dyDescent="0.25">
      <c r="A37" s="1" t="s">
        <v>34</v>
      </c>
      <c r="B37" s="1"/>
      <c r="C37" s="1"/>
      <c r="D37" s="1"/>
      <c r="E37" s="1"/>
      <c r="F37" s="1"/>
      <c r="G37" s="2"/>
    </row>
    <row r="38" spans="1:7" x14ac:dyDescent="0.25">
      <c r="A38" s="1"/>
      <c r="B38" s="1" t="s">
        <v>35</v>
      </c>
      <c r="C38" s="1"/>
      <c r="D38" s="1"/>
      <c r="E38" s="1"/>
      <c r="F38" s="1"/>
      <c r="G38" s="2"/>
    </row>
    <row r="39" spans="1:7" x14ac:dyDescent="0.25">
      <c r="A39" s="1"/>
      <c r="B39" s="1"/>
      <c r="C39" s="1" t="s">
        <v>36</v>
      </c>
      <c r="D39" s="1"/>
      <c r="E39" s="1"/>
      <c r="F39" s="1"/>
      <c r="G39" s="2"/>
    </row>
    <row r="40" spans="1:7" x14ac:dyDescent="0.25">
      <c r="A40" s="1"/>
      <c r="B40" s="1"/>
      <c r="C40" s="1"/>
      <c r="D40" s="1" t="s">
        <v>37</v>
      </c>
      <c r="E40" s="1"/>
      <c r="F40" s="1"/>
      <c r="G40" s="2"/>
    </row>
    <row r="41" spans="1:7" ht="15.75" thickBot="1" x14ac:dyDescent="0.3">
      <c r="A41" s="1"/>
      <c r="B41" s="1"/>
      <c r="C41" s="1"/>
      <c r="D41" s="1"/>
      <c r="E41" s="1" t="s">
        <v>37</v>
      </c>
      <c r="F41" s="1"/>
      <c r="G41" s="3">
        <v>2682.52</v>
      </c>
    </row>
    <row r="42" spans="1:7" x14ac:dyDescent="0.25">
      <c r="A42" s="1"/>
      <c r="B42" s="1"/>
      <c r="C42" s="1"/>
      <c r="D42" s="1" t="s">
        <v>38</v>
      </c>
      <c r="E42" s="1"/>
      <c r="F42" s="1"/>
      <c r="G42" s="2">
        <f>ROUND(SUM(G40:G41),5)</f>
        <v>2682.52</v>
      </c>
    </row>
    <row r="43" spans="1:7" x14ac:dyDescent="0.25">
      <c r="A43" s="1"/>
      <c r="B43" s="1"/>
      <c r="C43" s="1"/>
      <c r="D43" s="1" t="s">
        <v>39</v>
      </c>
      <c r="E43" s="1"/>
      <c r="F43" s="1"/>
      <c r="G43" s="2"/>
    </row>
    <row r="44" spans="1:7" ht="15.75" thickBot="1" x14ac:dyDescent="0.3">
      <c r="A44" s="1"/>
      <c r="B44" s="1"/>
      <c r="C44" s="1"/>
      <c r="D44" s="1"/>
      <c r="E44" s="1" t="s">
        <v>40</v>
      </c>
      <c r="F44" s="1"/>
      <c r="G44" s="3">
        <v>-0.06</v>
      </c>
    </row>
    <row r="45" spans="1:7" x14ac:dyDescent="0.25">
      <c r="A45" s="1"/>
      <c r="B45" s="1"/>
      <c r="C45" s="1"/>
      <c r="D45" s="1" t="s">
        <v>41</v>
      </c>
      <c r="E45" s="1"/>
      <c r="F45" s="1"/>
      <c r="G45" s="2">
        <f>ROUND(SUM(G43:G44),5)</f>
        <v>-0.06</v>
      </c>
    </row>
    <row r="46" spans="1:7" x14ac:dyDescent="0.25">
      <c r="A46" s="1"/>
      <c r="B46" s="1"/>
      <c r="C46" s="1"/>
      <c r="D46" s="1" t="s">
        <v>42</v>
      </c>
      <c r="E46" s="1"/>
      <c r="F46" s="1"/>
      <c r="G46" s="2"/>
    </row>
    <row r="47" spans="1:7" x14ac:dyDescent="0.25">
      <c r="A47" s="1"/>
      <c r="B47" s="1"/>
      <c r="C47" s="1"/>
      <c r="D47" s="1"/>
      <c r="E47" s="1" t="s">
        <v>43</v>
      </c>
      <c r="F47" s="1"/>
      <c r="G47" s="2">
        <v>9451.73</v>
      </c>
    </row>
    <row r="48" spans="1:7" x14ac:dyDescent="0.25">
      <c r="A48" s="1"/>
      <c r="B48" s="1"/>
      <c r="C48" s="1"/>
      <c r="D48" s="1"/>
      <c r="E48" s="1" t="s">
        <v>44</v>
      </c>
      <c r="F48" s="1"/>
      <c r="G48" s="2">
        <v>17718.439999999999</v>
      </c>
    </row>
    <row r="49" spans="1:7" x14ac:dyDescent="0.25">
      <c r="A49" s="1"/>
      <c r="B49" s="1"/>
      <c r="C49" s="1"/>
      <c r="D49" s="1"/>
      <c r="E49" s="1" t="s">
        <v>45</v>
      </c>
      <c r="F49" s="1"/>
      <c r="G49" s="2">
        <v>-2335.92</v>
      </c>
    </row>
    <row r="50" spans="1:7" x14ac:dyDescent="0.25">
      <c r="A50" s="1"/>
      <c r="B50" s="1"/>
      <c r="C50" s="1"/>
      <c r="D50" s="1"/>
      <c r="E50" s="1" t="s">
        <v>46</v>
      </c>
      <c r="F50" s="1"/>
      <c r="G50" s="2"/>
    </row>
    <row r="51" spans="1:7" x14ac:dyDescent="0.25">
      <c r="A51" s="1"/>
      <c r="B51" s="1"/>
      <c r="C51" s="1"/>
      <c r="D51" s="1"/>
      <c r="E51" s="1"/>
      <c r="F51" s="1" t="s">
        <v>47</v>
      </c>
      <c r="G51" s="2">
        <v>19.64</v>
      </c>
    </row>
    <row r="52" spans="1:7" x14ac:dyDescent="0.25">
      <c r="A52" s="1"/>
      <c r="B52" s="1"/>
      <c r="C52" s="1"/>
      <c r="D52" s="1"/>
      <c r="E52" s="1"/>
      <c r="F52" s="1" t="s">
        <v>48</v>
      </c>
      <c r="G52" s="2">
        <v>6.67</v>
      </c>
    </row>
    <row r="53" spans="1:7" x14ac:dyDescent="0.25">
      <c r="A53" s="1"/>
      <c r="B53" s="1"/>
      <c r="C53" s="1"/>
      <c r="D53" s="1"/>
      <c r="E53" s="1"/>
      <c r="F53" s="1" t="s">
        <v>49</v>
      </c>
      <c r="G53" s="2">
        <v>-281.88</v>
      </c>
    </row>
    <row r="54" spans="1:7" x14ac:dyDescent="0.25">
      <c r="A54" s="1"/>
      <c r="B54" s="1"/>
      <c r="C54" s="1"/>
      <c r="D54" s="1"/>
      <c r="E54" s="1"/>
      <c r="F54" s="1" t="s">
        <v>50</v>
      </c>
      <c r="G54" s="2">
        <v>-921.9</v>
      </c>
    </row>
    <row r="55" spans="1:7" x14ac:dyDescent="0.25">
      <c r="A55" s="1"/>
      <c r="B55" s="1"/>
      <c r="C55" s="1"/>
      <c r="D55" s="1"/>
      <c r="E55" s="1"/>
      <c r="F55" s="1" t="s">
        <v>51</v>
      </c>
      <c r="G55" s="2">
        <v>1410.82</v>
      </c>
    </row>
    <row r="56" spans="1:7" x14ac:dyDescent="0.25">
      <c r="A56" s="1"/>
      <c r="B56" s="1"/>
      <c r="C56" s="1"/>
      <c r="D56" s="1"/>
      <c r="E56" s="1"/>
      <c r="F56" s="1" t="s">
        <v>52</v>
      </c>
      <c r="G56" s="2">
        <v>-215.6</v>
      </c>
    </row>
    <row r="57" spans="1:7" x14ac:dyDescent="0.25">
      <c r="A57" s="1"/>
      <c r="B57" s="1"/>
      <c r="C57" s="1"/>
      <c r="D57" s="1"/>
      <c r="E57" s="1"/>
      <c r="F57" s="1" t="s">
        <v>53</v>
      </c>
      <c r="G57" s="2">
        <v>1656.75</v>
      </c>
    </row>
    <row r="58" spans="1:7" x14ac:dyDescent="0.25">
      <c r="A58" s="1"/>
      <c r="B58" s="1"/>
      <c r="C58" s="1"/>
      <c r="D58" s="1"/>
      <c r="E58" s="1"/>
      <c r="F58" s="1" t="s">
        <v>54</v>
      </c>
      <c r="G58" s="2">
        <v>2988.98</v>
      </c>
    </row>
    <row r="59" spans="1:7" x14ac:dyDescent="0.25">
      <c r="A59" s="1"/>
      <c r="B59" s="1"/>
      <c r="C59" s="1"/>
      <c r="D59" s="1"/>
      <c r="E59" s="1"/>
      <c r="F59" s="1" t="s">
        <v>55</v>
      </c>
      <c r="G59" s="2">
        <v>623.42999999999995</v>
      </c>
    </row>
    <row r="60" spans="1:7" x14ac:dyDescent="0.25">
      <c r="A60" s="1"/>
      <c r="B60" s="1"/>
      <c r="C60" s="1"/>
      <c r="D60" s="1"/>
      <c r="E60" s="1"/>
      <c r="F60" s="1" t="s">
        <v>56</v>
      </c>
      <c r="G60" s="2">
        <v>71.62</v>
      </c>
    </row>
    <row r="61" spans="1:7" ht="15.75" thickBot="1" x14ac:dyDescent="0.3">
      <c r="A61" s="1"/>
      <c r="B61" s="1"/>
      <c r="C61" s="1"/>
      <c r="D61" s="1"/>
      <c r="E61" s="1"/>
      <c r="F61" s="1" t="s">
        <v>57</v>
      </c>
      <c r="G61" s="4">
        <v>6687.06</v>
      </c>
    </row>
    <row r="62" spans="1:7" ht="15.75" thickBot="1" x14ac:dyDescent="0.3">
      <c r="A62" s="1"/>
      <c r="B62" s="1"/>
      <c r="C62" s="1"/>
      <c r="D62" s="1"/>
      <c r="E62" s="1" t="s">
        <v>58</v>
      </c>
      <c r="F62" s="1"/>
      <c r="G62" s="6">
        <f>ROUND(SUM(G50:G61),5)</f>
        <v>12045.59</v>
      </c>
    </row>
    <row r="63" spans="1:7" ht="15.75" thickBot="1" x14ac:dyDescent="0.3">
      <c r="A63" s="1"/>
      <c r="B63" s="1"/>
      <c r="C63" s="1"/>
      <c r="D63" s="1" t="s">
        <v>59</v>
      </c>
      <c r="E63" s="1"/>
      <c r="F63" s="1"/>
      <c r="G63" s="6">
        <f>ROUND(SUM(G46:G49)+G62,5)</f>
        <v>36879.839999999997</v>
      </c>
    </row>
    <row r="64" spans="1:7" ht="15.75" thickBot="1" x14ac:dyDescent="0.3">
      <c r="A64" s="1"/>
      <c r="B64" s="1"/>
      <c r="C64" s="1" t="s">
        <v>60</v>
      </c>
      <c r="D64" s="1"/>
      <c r="E64" s="1"/>
      <c r="F64" s="1"/>
      <c r="G64" s="5">
        <f>ROUND(G39+G42+G45+G63,5)</f>
        <v>39562.300000000003</v>
      </c>
    </row>
    <row r="65" spans="1:7" x14ac:dyDescent="0.25">
      <c r="A65" s="1"/>
      <c r="B65" s="1" t="s">
        <v>61</v>
      </c>
      <c r="C65" s="1"/>
      <c r="D65" s="1"/>
      <c r="E65" s="1"/>
      <c r="F65" s="1"/>
      <c r="G65" s="2">
        <f>ROUND(G38+G64,5)</f>
        <v>39562.300000000003</v>
      </c>
    </row>
    <row r="66" spans="1:7" x14ac:dyDescent="0.25">
      <c r="A66" s="1"/>
      <c r="B66" s="1" t="s">
        <v>62</v>
      </c>
      <c r="C66" s="1"/>
      <c r="D66" s="1"/>
      <c r="E66" s="1"/>
      <c r="F66" s="1"/>
      <c r="G66" s="2"/>
    </row>
    <row r="67" spans="1:7" x14ac:dyDescent="0.25">
      <c r="A67" s="1"/>
      <c r="B67" s="1"/>
      <c r="C67" s="1" t="s">
        <v>63</v>
      </c>
      <c r="D67" s="1"/>
      <c r="E67" s="1"/>
      <c r="F67" s="1"/>
      <c r="G67" s="2">
        <v>136365.51999999999</v>
      </c>
    </row>
    <row r="68" spans="1:7" x14ac:dyDescent="0.25">
      <c r="A68" s="1"/>
      <c r="B68" s="1"/>
      <c r="C68" s="1" t="s">
        <v>64</v>
      </c>
      <c r="D68" s="1"/>
      <c r="E68" s="1"/>
      <c r="F68" s="1"/>
      <c r="G68" s="2">
        <v>179830.85</v>
      </c>
    </row>
    <row r="69" spans="1:7" ht="15.75" thickBot="1" x14ac:dyDescent="0.3">
      <c r="A69" s="1"/>
      <c r="B69" s="1"/>
      <c r="C69" s="1" t="s">
        <v>65</v>
      </c>
      <c r="D69" s="1"/>
      <c r="E69" s="1"/>
      <c r="F69" s="1"/>
      <c r="G69" s="4">
        <v>20081.810000000001</v>
      </c>
    </row>
    <row r="70" spans="1:7" ht="15.75" thickBot="1" x14ac:dyDescent="0.3">
      <c r="A70" s="1"/>
      <c r="B70" s="1" t="s">
        <v>66</v>
      </c>
      <c r="C70" s="1"/>
      <c r="D70" s="1"/>
      <c r="E70" s="1"/>
      <c r="F70" s="1"/>
      <c r="G70" s="6">
        <f>ROUND(SUM(G66:G69),5)</f>
        <v>336278.18</v>
      </c>
    </row>
    <row r="71" spans="1:7" s="8" customFormat="1" ht="12" thickBot="1" x14ac:dyDescent="0.25">
      <c r="A71" s="1" t="s">
        <v>67</v>
      </c>
      <c r="B71" s="1"/>
      <c r="C71" s="1"/>
      <c r="D71" s="1"/>
      <c r="E71" s="1"/>
      <c r="F71" s="1"/>
      <c r="G71" s="7">
        <f>ROUND(G37+G65+G70,5)</f>
        <v>375840.48</v>
      </c>
    </row>
    <row r="72" spans="1:7" ht="15.75" thickTop="1" x14ac:dyDescent="0.25"/>
  </sheetData>
  <pageMargins left="0.7" right="0.7" top="0.75" bottom="0.75" header="0.1" footer="0.3"/>
  <pageSetup orientation="portrait" horizontalDpi="4294967293" verticalDpi="4294967293" r:id="rId1"/>
  <headerFooter>
    <oddHeader>&amp;L&amp;"Arial,Bold"&amp;8 8:21 AM
&amp;"Arial,Bold"&amp;8 06/14/18
&amp;"Arial,Bold"&amp;8 Accrual Basis&amp;C&amp;"Arial,Bold"&amp;12 Red Rock Center for Independence
&amp;"Arial,Bold"&amp;14 Balance Sheet
&amp;"Arial,Bold"&amp;10 As of May 31,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Brad McCarrel</cp:lastModifiedBy>
  <dcterms:created xsi:type="dcterms:W3CDTF">2018-06-14T14:21:07Z</dcterms:created>
  <dcterms:modified xsi:type="dcterms:W3CDTF">2018-06-27T14:43:55Z</dcterms:modified>
</cp:coreProperties>
</file>